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s de la Ley de Disciplina Financiera sept-19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G148" i="1"/>
  <c r="F148" i="1"/>
  <c r="E148" i="1"/>
  <c r="D148" i="1"/>
  <c r="C148" i="1"/>
  <c r="E147" i="1"/>
  <c r="E144" i="1" s="1"/>
  <c r="H144" i="1" s="1"/>
  <c r="H146" i="1"/>
  <c r="H145" i="1"/>
  <c r="G144" i="1"/>
  <c r="F144" i="1"/>
  <c r="D144" i="1"/>
  <c r="C144" i="1"/>
  <c r="H143" i="1"/>
  <c r="H142" i="1"/>
  <c r="H141" i="1"/>
  <c r="H140" i="1"/>
  <c r="H139" i="1"/>
  <c r="H138" i="1"/>
  <c r="H137" i="1"/>
  <c r="H136" i="1"/>
  <c r="G136" i="1"/>
  <c r="F136" i="1"/>
  <c r="E136" i="1"/>
  <c r="D136" i="1"/>
  <c r="C136" i="1"/>
  <c r="H135" i="1"/>
  <c r="H134" i="1"/>
  <c r="H133" i="1"/>
  <c r="H132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H123" i="1"/>
  <c r="H122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E113" i="1"/>
  <c r="H113" i="1" s="1"/>
  <c r="H112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H102" i="1" s="1"/>
  <c r="E102" i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E92" i="1"/>
  <c r="E83" i="1" s="1"/>
  <c r="D92" i="1"/>
  <c r="C92" i="1"/>
  <c r="H91" i="1"/>
  <c r="H90" i="1"/>
  <c r="H89" i="1"/>
  <c r="H88" i="1"/>
  <c r="H87" i="1"/>
  <c r="H86" i="1"/>
  <c r="H84" i="1" s="1"/>
  <c r="H85" i="1"/>
  <c r="G84" i="1"/>
  <c r="G83" i="1" s="1"/>
  <c r="F84" i="1"/>
  <c r="F83" i="1" s="1"/>
  <c r="E84" i="1"/>
  <c r="D84" i="1"/>
  <c r="C84" i="1"/>
  <c r="C83" i="1" s="1"/>
  <c r="D83" i="1"/>
  <c r="H81" i="1"/>
  <c r="H80" i="1"/>
  <c r="H79" i="1"/>
  <c r="H78" i="1"/>
  <c r="H77" i="1"/>
  <c r="H76" i="1"/>
  <c r="H75" i="1"/>
  <c r="G74" i="1"/>
  <c r="F74" i="1"/>
  <c r="E74" i="1"/>
  <c r="H74" i="1" s="1"/>
  <c r="D74" i="1"/>
  <c r="C74" i="1"/>
  <c r="H73" i="1"/>
  <c r="H72" i="1"/>
  <c r="H71" i="1"/>
  <c r="G70" i="1"/>
  <c r="F70" i="1"/>
  <c r="H70" i="1" s="1"/>
  <c r="E70" i="1"/>
  <c r="D70" i="1"/>
  <c r="C70" i="1"/>
  <c r="H69" i="1"/>
  <c r="H68" i="1"/>
  <c r="H67" i="1"/>
  <c r="H66" i="1"/>
  <c r="H65" i="1"/>
  <c r="H64" i="1"/>
  <c r="H63" i="1"/>
  <c r="H62" i="1"/>
  <c r="G62" i="1"/>
  <c r="G9" i="1" s="1"/>
  <c r="F62" i="1"/>
  <c r="E62" i="1"/>
  <c r="D62" i="1"/>
  <c r="C62" i="1"/>
  <c r="C9" i="1" s="1"/>
  <c r="H61" i="1"/>
  <c r="H60" i="1"/>
  <c r="E59" i="1"/>
  <c r="H59" i="1" s="1"/>
  <c r="G58" i="1"/>
  <c r="F58" i="1"/>
  <c r="E58" i="1"/>
  <c r="H58" i="1" s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H47" i="1"/>
  <c r="H46" i="1"/>
  <c r="H45" i="1"/>
  <c r="H44" i="1"/>
  <c r="H43" i="1"/>
  <c r="H42" i="1"/>
  <c r="H41" i="1"/>
  <c r="H40" i="1"/>
  <c r="H39" i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G28" i="1"/>
  <c r="F28" i="1"/>
  <c r="E28" i="1"/>
  <c r="D28" i="1"/>
  <c r="C28" i="1"/>
  <c r="E27" i="1"/>
  <c r="H27" i="1" s="1"/>
  <c r="H26" i="1"/>
  <c r="E26" i="1"/>
  <c r="E25" i="1"/>
  <c r="H25" i="1" s="1"/>
  <c r="H24" i="1"/>
  <c r="E24" i="1"/>
  <c r="E23" i="1"/>
  <c r="H23" i="1" s="1"/>
  <c r="H22" i="1"/>
  <c r="E22" i="1"/>
  <c r="E21" i="1"/>
  <c r="H21" i="1" s="1"/>
  <c r="H20" i="1"/>
  <c r="E20" i="1"/>
  <c r="E19" i="1"/>
  <c r="H19" i="1" s="1"/>
  <c r="H18" i="1"/>
  <c r="G18" i="1"/>
  <c r="F18" i="1"/>
  <c r="E18" i="1"/>
  <c r="D18" i="1"/>
  <c r="C18" i="1"/>
  <c r="E17" i="1"/>
  <c r="H17" i="1" s="1"/>
  <c r="H16" i="1"/>
  <c r="E16" i="1"/>
  <c r="E15" i="1"/>
  <c r="H15" i="1" s="1"/>
  <c r="H14" i="1"/>
  <c r="E14" i="1"/>
  <c r="E13" i="1"/>
  <c r="H13" i="1" s="1"/>
  <c r="H12" i="1"/>
  <c r="E12" i="1"/>
  <c r="E11" i="1"/>
  <c r="H11" i="1" s="1"/>
  <c r="G10" i="1"/>
  <c r="F10" i="1"/>
  <c r="E10" i="1"/>
  <c r="D10" i="1"/>
  <c r="D9" i="1" s="1"/>
  <c r="D157" i="1" s="1"/>
  <c r="C10" i="1"/>
  <c r="F9" i="1"/>
  <c r="F157" i="1" s="1"/>
  <c r="C157" i="1" l="1"/>
  <c r="H10" i="1"/>
  <c r="G157" i="1"/>
  <c r="E48" i="1"/>
  <c r="H48" i="1" s="1"/>
  <c r="H147" i="1"/>
  <c r="H92" i="1"/>
  <c r="H83" i="1" s="1"/>
  <c r="H9" i="1" l="1"/>
  <c r="H157" i="1" s="1"/>
  <c r="E9" i="1"/>
  <c r="E157" i="1" s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<sst xmlns="http://schemas.openxmlformats.org/spreadsheetml/2006/main" count="286" uniqueCount="151">
  <si>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</si>
  <si>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</si>
  <si>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</si>
  <si>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30 de septiembre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</si>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</sst>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6" fillId="0" borderId="14" xfId="2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5" xfId="0" applyNumberFormat="1" applyFont="1" applyBorder="1"/>
    <xf numFmtId="164" fontId="10" fillId="0" borderId="15" xfId="0" applyNumberFormat="1" applyFont="1" applyFill="1" applyBorder="1"/>
    <xf numFmtId="164" fontId="10" fillId="0" borderId="5" xfId="0" applyNumberFormat="1" applyFont="1" applyFill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8" ht="1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</row>
    <row r="5" spans="1:8" ht="15.75" x14ac:dyDescent="0.25">
      <c r="A5" s="42" t="s">
        <v>3</v>
      </c>
      <c r="B5" s="42"/>
      <c r="C5" s="42"/>
      <c r="D5" s="42"/>
      <c r="E5" s="42"/>
      <c r="F5" s="42"/>
      <c r="G5" s="42"/>
      <c r="H5" s="42"/>
    </row>
    <row r="6" spans="1:8" ht="15.75" x14ac:dyDescent="0.25">
      <c r="A6" s="43" t="s">
        <v>4</v>
      </c>
      <c r="B6" s="43"/>
      <c r="C6" s="43"/>
      <c r="D6" s="43"/>
      <c r="E6" s="43"/>
      <c r="F6" s="43"/>
      <c r="G6" s="43"/>
      <c r="H6" s="43"/>
    </row>
    <row r="7" spans="1:8" ht="18.75" customHeight="1" x14ac:dyDescent="0.25">
      <c r="A7" s="44" t="s">
        <v>5</v>
      </c>
      <c r="B7" s="45"/>
      <c r="C7" s="48" t="s">
        <v>6</v>
      </c>
      <c r="D7" s="49"/>
      <c r="E7" s="49"/>
      <c r="F7" s="49"/>
      <c r="G7" s="50"/>
      <c r="H7" s="51" t="s">
        <v>7</v>
      </c>
    </row>
    <row r="8" spans="1:8" ht="32.25" customHeight="1" x14ac:dyDescent="0.25">
      <c r="A8" s="46"/>
      <c r="B8" s="47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52"/>
    </row>
    <row r="9" spans="1:8" ht="15" customHeight="1" x14ac:dyDescent="0.25">
      <c r="A9" s="40" t="s">
        <v>13</v>
      </c>
      <c r="B9" s="41"/>
      <c r="C9" s="3">
        <f>C10+C18+C28+C38+C48+C58+C62+C70+C74</f>
        <v>1077419165</v>
      </c>
      <c r="D9" s="4">
        <f t="shared" ref="D9:H9" si="0">D10+D18+D28+D38+D48+D58+D62+D70+D74</f>
        <v>2266636508</v>
      </c>
      <c r="E9" s="3">
        <f t="shared" si="0"/>
        <v>3344055673</v>
      </c>
      <c r="F9" s="4">
        <f t="shared" si="0"/>
        <v>1003324626</v>
      </c>
      <c r="G9" s="3">
        <f t="shared" si="0"/>
        <v>978764829</v>
      </c>
      <c r="H9" s="4">
        <f t="shared" si="0"/>
        <v>2340731047</v>
      </c>
    </row>
    <row r="10" spans="1:8" ht="15" customHeight="1" x14ac:dyDescent="0.25">
      <c r="A10" s="34" t="s">
        <v>14</v>
      </c>
      <c r="B10" s="35"/>
      <c r="C10" s="5">
        <f t="shared" ref="C10:H10" si="1">SUM(C11:C17)</f>
        <v>178480520</v>
      </c>
      <c r="D10" s="6">
        <f t="shared" si="1"/>
        <v>-1662521</v>
      </c>
      <c r="E10" s="5">
        <f t="shared" si="1"/>
        <v>176817999</v>
      </c>
      <c r="F10" s="6">
        <f t="shared" si="1"/>
        <v>128189141</v>
      </c>
      <c r="G10" s="5">
        <f t="shared" si="1"/>
        <v>116041650</v>
      </c>
      <c r="H10" s="6">
        <f t="shared" si="1"/>
        <v>48628858</v>
      </c>
    </row>
    <row r="11" spans="1:8" ht="15" customHeight="1" x14ac:dyDescent="0.25">
      <c r="A11" s="7" t="s">
        <v>15</v>
      </c>
      <c r="B11" s="8" t="s">
        <v>16</v>
      </c>
      <c r="C11" s="9">
        <v>102334977</v>
      </c>
      <c r="D11" s="10">
        <v>-836494</v>
      </c>
      <c r="E11" s="11">
        <f>SUM(C11:D11)</f>
        <v>101498483</v>
      </c>
      <c r="F11" s="12">
        <v>74039322</v>
      </c>
      <c r="G11" s="9">
        <v>74002189</v>
      </c>
      <c r="H11" s="13">
        <f t="shared" ref="H11:H74" si="2">E11-F11</f>
        <v>27459161</v>
      </c>
    </row>
    <row r="12" spans="1:8" ht="15" customHeight="1" x14ac:dyDescent="0.25">
      <c r="A12" s="7" t="s">
        <v>17</v>
      </c>
      <c r="B12" s="8" t="s">
        <v>18</v>
      </c>
      <c r="C12" s="9">
        <v>0</v>
      </c>
      <c r="D12" s="10">
        <v>0</v>
      </c>
      <c r="E12" s="11">
        <f t="shared" ref="E12:E37" si="3">SUM(C12:D12)</f>
        <v>0</v>
      </c>
      <c r="F12" s="12">
        <v>0</v>
      </c>
      <c r="G12" s="9">
        <v>0</v>
      </c>
      <c r="H12" s="13">
        <f t="shared" si="2"/>
        <v>0</v>
      </c>
    </row>
    <row r="13" spans="1:8" ht="15" customHeight="1" x14ac:dyDescent="0.25">
      <c r="A13" s="7" t="s">
        <v>19</v>
      </c>
      <c r="B13" s="8" t="s">
        <v>20</v>
      </c>
      <c r="C13" s="9">
        <v>19908027</v>
      </c>
      <c r="D13" s="10">
        <v>156152</v>
      </c>
      <c r="E13" s="11">
        <f t="shared" si="3"/>
        <v>20064179</v>
      </c>
      <c r="F13" s="12">
        <v>14493484</v>
      </c>
      <c r="G13" s="9">
        <v>3016692</v>
      </c>
      <c r="H13" s="13">
        <f t="shared" si="2"/>
        <v>5570695</v>
      </c>
    </row>
    <row r="14" spans="1:8" ht="15" customHeight="1" x14ac:dyDescent="0.25">
      <c r="A14" s="7" t="s">
        <v>21</v>
      </c>
      <c r="B14" s="8" t="s">
        <v>22</v>
      </c>
      <c r="C14" s="9">
        <v>30801436</v>
      </c>
      <c r="D14" s="10">
        <v>-635159</v>
      </c>
      <c r="E14" s="11">
        <f t="shared" si="3"/>
        <v>30166277</v>
      </c>
      <c r="F14" s="12">
        <v>21738862</v>
      </c>
      <c r="G14" s="9">
        <v>21308876</v>
      </c>
      <c r="H14" s="13">
        <f t="shared" si="2"/>
        <v>8427415</v>
      </c>
    </row>
    <row r="15" spans="1:8" ht="15" customHeight="1" x14ac:dyDescent="0.25">
      <c r="A15" s="7" t="s">
        <v>23</v>
      </c>
      <c r="B15" s="8" t="s">
        <v>24</v>
      </c>
      <c r="C15" s="9">
        <v>6233484</v>
      </c>
      <c r="D15" s="10">
        <v>727011</v>
      </c>
      <c r="E15" s="11">
        <f t="shared" si="3"/>
        <v>6960495</v>
      </c>
      <c r="F15" s="12">
        <v>5121258</v>
      </c>
      <c r="G15" s="9">
        <v>4929062</v>
      </c>
      <c r="H15" s="13">
        <f t="shared" si="2"/>
        <v>1839237</v>
      </c>
    </row>
    <row r="16" spans="1:8" ht="15" customHeight="1" x14ac:dyDescent="0.25">
      <c r="A16" s="7" t="s">
        <v>25</v>
      </c>
      <c r="B16" s="8" t="s">
        <v>26</v>
      </c>
      <c r="C16" s="9">
        <v>3500000</v>
      </c>
      <c r="D16" s="10">
        <v>-3500000</v>
      </c>
      <c r="E16" s="11">
        <f t="shared" si="3"/>
        <v>0</v>
      </c>
      <c r="F16" s="12">
        <v>0</v>
      </c>
      <c r="G16" s="9">
        <v>0</v>
      </c>
      <c r="H16" s="13">
        <f t="shared" si="2"/>
        <v>0</v>
      </c>
    </row>
    <row r="17" spans="1:8" ht="15" customHeight="1" x14ac:dyDescent="0.25">
      <c r="A17" s="7" t="s">
        <v>27</v>
      </c>
      <c r="B17" s="8" t="s">
        <v>28</v>
      </c>
      <c r="C17" s="9">
        <v>15702596</v>
      </c>
      <c r="D17" s="10">
        <v>2425969</v>
      </c>
      <c r="E17" s="11">
        <f t="shared" si="3"/>
        <v>18128565</v>
      </c>
      <c r="F17" s="12">
        <v>12796215</v>
      </c>
      <c r="G17" s="9">
        <v>12784831</v>
      </c>
      <c r="H17" s="13">
        <f t="shared" si="2"/>
        <v>5332350</v>
      </c>
    </row>
    <row r="18" spans="1:8" x14ac:dyDescent="0.25">
      <c r="A18" s="34" t="s">
        <v>29</v>
      </c>
      <c r="B18" s="35"/>
      <c r="C18" s="14">
        <f t="shared" ref="C18:G18" si="4">SUM(C19:C27)</f>
        <v>21772000</v>
      </c>
      <c r="D18" s="6">
        <f t="shared" si="4"/>
        <v>37978</v>
      </c>
      <c r="E18" s="5">
        <f t="shared" si="4"/>
        <v>21809978</v>
      </c>
      <c r="F18" s="6">
        <f t="shared" si="4"/>
        <v>11246254</v>
      </c>
      <c r="G18" s="5">
        <f t="shared" si="4"/>
        <v>11243398</v>
      </c>
      <c r="H18" s="6">
        <f t="shared" si="2"/>
        <v>10563724</v>
      </c>
    </row>
    <row r="19" spans="1:8" ht="27.6" customHeight="1" x14ac:dyDescent="0.25">
      <c r="A19" s="7" t="s">
        <v>30</v>
      </c>
      <c r="B19" s="8" t="s">
        <v>31</v>
      </c>
      <c r="C19" s="9">
        <v>2239500</v>
      </c>
      <c r="D19" s="12">
        <v>37978</v>
      </c>
      <c r="E19" s="11">
        <f t="shared" si="3"/>
        <v>2277478</v>
      </c>
      <c r="F19" s="12">
        <v>1782890</v>
      </c>
      <c r="G19" s="9">
        <v>1782890</v>
      </c>
      <c r="H19" s="13">
        <f t="shared" si="2"/>
        <v>494588</v>
      </c>
    </row>
    <row r="20" spans="1:8" x14ac:dyDescent="0.25">
      <c r="A20" s="7" t="s">
        <v>32</v>
      </c>
      <c r="B20" s="8" t="s">
        <v>33</v>
      </c>
      <c r="C20" s="9">
        <v>243000</v>
      </c>
      <c r="D20" s="12">
        <v>0</v>
      </c>
      <c r="E20" s="11">
        <f t="shared" si="3"/>
        <v>243000</v>
      </c>
      <c r="F20" s="12">
        <v>109449</v>
      </c>
      <c r="G20" s="9">
        <v>108093</v>
      </c>
      <c r="H20" s="13">
        <f t="shared" si="2"/>
        <v>133551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632500</v>
      </c>
      <c r="D22" s="12">
        <v>0</v>
      </c>
      <c r="E22" s="11">
        <f t="shared" si="3"/>
        <v>632500</v>
      </c>
      <c r="F22" s="12">
        <v>229134</v>
      </c>
      <c r="G22" s="15">
        <v>229134</v>
      </c>
      <c r="H22" s="13">
        <f t="shared" si="2"/>
        <v>403366</v>
      </c>
    </row>
    <row r="23" spans="1:8" x14ac:dyDescent="0.25">
      <c r="A23" s="7" t="s">
        <v>38</v>
      </c>
      <c r="B23" s="8" t="s">
        <v>39</v>
      </c>
      <c r="C23" s="9">
        <v>8418000</v>
      </c>
      <c r="D23" s="12">
        <v>76800</v>
      </c>
      <c r="E23" s="11">
        <f t="shared" si="3"/>
        <v>8494800</v>
      </c>
      <c r="F23" s="12">
        <v>3511206</v>
      </c>
      <c r="G23" s="15">
        <v>3511206</v>
      </c>
      <c r="H23" s="13">
        <f t="shared" si="2"/>
        <v>4983594</v>
      </c>
    </row>
    <row r="24" spans="1:8" x14ac:dyDescent="0.25">
      <c r="A24" s="7" t="s">
        <v>40</v>
      </c>
      <c r="B24" s="8" t="s">
        <v>41</v>
      </c>
      <c r="C24" s="9">
        <v>6852000</v>
      </c>
      <c r="D24" s="12">
        <v>0</v>
      </c>
      <c r="E24" s="11">
        <f t="shared" si="3"/>
        <v>6852000</v>
      </c>
      <c r="F24" s="12">
        <v>5032132</v>
      </c>
      <c r="G24" s="9">
        <v>5032132</v>
      </c>
      <c r="H24" s="13">
        <f t="shared" si="2"/>
        <v>1819868</v>
      </c>
    </row>
    <row r="25" spans="1:8" x14ac:dyDescent="0.25">
      <c r="A25" s="7" t="s">
        <v>42</v>
      </c>
      <c r="B25" s="8" t="s">
        <v>43</v>
      </c>
      <c r="C25" s="9">
        <v>1060000</v>
      </c>
      <c r="D25" s="12">
        <v>0</v>
      </c>
      <c r="E25" s="11">
        <f t="shared" si="3"/>
        <v>1060000</v>
      </c>
      <c r="F25" s="12">
        <v>131010</v>
      </c>
      <c r="G25" s="9">
        <v>131010</v>
      </c>
      <c r="H25" s="13">
        <f t="shared" si="2"/>
        <v>928990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2327000</v>
      </c>
      <c r="D27" s="12">
        <v>-76800</v>
      </c>
      <c r="E27" s="11">
        <f t="shared" si="3"/>
        <v>2250200</v>
      </c>
      <c r="F27" s="12">
        <v>450433</v>
      </c>
      <c r="G27" s="9">
        <v>448933</v>
      </c>
      <c r="H27" s="13">
        <f t="shared" si="2"/>
        <v>1799767</v>
      </c>
    </row>
    <row r="28" spans="1:8" x14ac:dyDescent="0.25">
      <c r="A28" s="34" t="s">
        <v>48</v>
      </c>
      <c r="B28" s="35"/>
      <c r="C28" s="5">
        <f t="shared" ref="C28:G28" si="5">SUM(C29:C37)</f>
        <v>867993645</v>
      </c>
      <c r="D28" s="6">
        <f t="shared" si="5"/>
        <v>38583640</v>
      </c>
      <c r="E28" s="5">
        <f t="shared" si="5"/>
        <v>906577285</v>
      </c>
      <c r="F28" s="6">
        <f t="shared" si="5"/>
        <v>594635092</v>
      </c>
      <c r="G28" s="5">
        <f t="shared" si="5"/>
        <v>594372212</v>
      </c>
      <c r="H28" s="6">
        <f t="shared" si="2"/>
        <v>311942193</v>
      </c>
    </row>
    <row r="29" spans="1:8" x14ac:dyDescent="0.25">
      <c r="A29" s="7" t="s">
        <v>49</v>
      </c>
      <c r="B29" s="8" t="s">
        <v>50</v>
      </c>
      <c r="C29" s="9">
        <v>27418000</v>
      </c>
      <c r="D29" s="10">
        <v>13000000</v>
      </c>
      <c r="E29" s="11">
        <f t="shared" si="3"/>
        <v>40418000</v>
      </c>
      <c r="F29" s="12">
        <v>27417913</v>
      </c>
      <c r="G29" s="9">
        <v>27417913</v>
      </c>
      <c r="H29" s="13">
        <f t="shared" si="2"/>
        <v>13000087</v>
      </c>
    </row>
    <row r="30" spans="1:8" x14ac:dyDescent="0.25">
      <c r="A30" s="7" t="s">
        <v>51</v>
      </c>
      <c r="B30" s="8" t="s">
        <v>52</v>
      </c>
      <c r="C30" s="9">
        <v>12550000</v>
      </c>
      <c r="D30" s="10">
        <v>1247384</v>
      </c>
      <c r="E30" s="11">
        <f t="shared" si="3"/>
        <v>13797384</v>
      </c>
      <c r="F30" s="12">
        <v>2868560</v>
      </c>
      <c r="G30" s="9">
        <v>2868560</v>
      </c>
      <c r="H30" s="13">
        <f t="shared" si="2"/>
        <v>10928824</v>
      </c>
    </row>
    <row r="31" spans="1:8" x14ac:dyDescent="0.25">
      <c r="A31" s="7" t="s">
        <v>53</v>
      </c>
      <c r="B31" s="8" t="s">
        <v>54</v>
      </c>
      <c r="C31" s="9">
        <v>22688000</v>
      </c>
      <c r="D31" s="12">
        <v>8143277</v>
      </c>
      <c r="E31" s="11">
        <f t="shared" si="3"/>
        <v>30831277</v>
      </c>
      <c r="F31" s="12">
        <v>9909512</v>
      </c>
      <c r="G31" s="9">
        <v>9909512</v>
      </c>
      <c r="H31" s="13">
        <f t="shared" si="2"/>
        <v>20921765</v>
      </c>
    </row>
    <row r="32" spans="1:8" x14ac:dyDescent="0.25">
      <c r="A32" s="7" t="s">
        <v>55</v>
      </c>
      <c r="B32" s="8" t="s">
        <v>56</v>
      </c>
      <c r="C32" s="9">
        <v>1835000</v>
      </c>
      <c r="D32" s="12">
        <v>0</v>
      </c>
      <c r="E32" s="11">
        <f t="shared" si="3"/>
        <v>1835000</v>
      </c>
      <c r="F32" s="12">
        <v>1787689</v>
      </c>
      <c r="G32" s="9">
        <v>1787689</v>
      </c>
      <c r="H32" s="13">
        <f t="shared" si="2"/>
        <v>47311</v>
      </c>
    </row>
    <row r="33" spans="1:8" x14ac:dyDescent="0.25">
      <c r="A33" s="7" t="s">
        <v>57</v>
      </c>
      <c r="B33" s="8" t="s">
        <v>58</v>
      </c>
      <c r="C33" s="9">
        <v>15641500</v>
      </c>
      <c r="D33" s="12">
        <v>-1143884</v>
      </c>
      <c r="E33" s="11">
        <f t="shared" si="3"/>
        <v>14497616</v>
      </c>
      <c r="F33" s="12">
        <v>4056845</v>
      </c>
      <c r="G33" s="9">
        <v>4038749</v>
      </c>
      <c r="H33" s="13">
        <f t="shared" si="2"/>
        <v>10440771</v>
      </c>
    </row>
    <row r="34" spans="1:8" x14ac:dyDescent="0.25">
      <c r="A34" s="7" t="s">
        <v>59</v>
      </c>
      <c r="B34" s="8" t="s">
        <v>60</v>
      </c>
      <c r="C34" s="9">
        <v>1399600</v>
      </c>
      <c r="D34" s="12">
        <v>-1039600</v>
      </c>
      <c r="E34" s="11">
        <f t="shared" si="3"/>
        <v>360000</v>
      </c>
      <c r="F34" s="12">
        <v>3317</v>
      </c>
      <c r="G34" s="9">
        <v>3317</v>
      </c>
      <c r="H34" s="13">
        <f t="shared" si="2"/>
        <v>356683</v>
      </c>
    </row>
    <row r="35" spans="1:8" x14ac:dyDescent="0.25">
      <c r="A35" s="7" t="s">
        <v>61</v>
      </c>
      <c r="B35" s="8" t="s">
        <v>62</v>
      </c>
      <c r="C35" s="9">
        <v>7603000</v>
      </c>
      <c r="D35" s="10">
        <v>177000</v>
      </c>
      <c r="E35" s="11">
        <f t="shared" si="3"/>
        <v>7780000</v>
      </c>
      <c r="F35" s="12">
        <v>4541604</v>
      </c>
      <c r="G35" s="9">
        <v>4297881</v>
      </c>
      <c r="H35" s="13">
        <f t="shared" si="2"/>
        <v>3238396</v>
      </c>
    </row>
    <row r="36" spans="1:8" x14ac:dyDescent="0.25">
      <c r="A36" s="7" t="s">
        <v>63</v>
      </c>
      <c r="B36" s="8" t="s">
        <v>64</v>
      </c>
      <c r="C36" s="9">
        <v>1565000</v>
      </c>
      <c r="D36" s="10">
        <v>-10000</v>
      </c>
      <c r="E36" s="11">
        <f t="shared" si="3"/>
        <v>1555000</v>
      </c>
      <c r="F36" s="12">
        <v>156200</v>
      </c>
      <c r="G36" s="9">
        <v>156200</v>
      </c>
      <c r="H36" s="13">
        <f t="shared" si="2"/>
        <v>1398800</v>
      </c>
    </row>
    <row r="37" spans="1:8" x14ac:dyDescent="0.25">
      <c r="A37" s="7" t="s">
        <v>65</v>
      </c>
      <c r="B37" s="8" t="s">
        <v>66</v>
      </c>
      <c r="C37" s="9">
        <v>777293545</v>
      </c>
      <c r="D37" s="12">
        <v>18209463</v>
      </c>
      <c r="E37" s="11">
        <f t="shared" si="3"/>
        <v>795503008</v>
      </c>
      <c r="F37" s="12">
        <v>543893452</v>
      </c>
      <c r="G37" s="9">
        <v>543892391</v>
      </c>
      <c r="H37" s="13">
        <f t="shared" si="2"/>
        <v>251609556</v>
      </c>
    </row>
    <row r="38" spans="1:8" ht="15" customHeight="1" x14ac:dyDescent="0.25">
      <c r="A38" s="34" t="s">
        <v>67</v>
      </c>
      <c r="B38" s="35"/>
      <c r="C38" s="5"/>
      <c r="D38" s="6"/>
      <c r="E38" s="5">
        <f t="shared" ref="E38" si="6">SUM(E39:E47)</f>
        <v>0</v>
      </c>
      <c r="F38" s="6"/>
      <c r="G38" s="5"/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6"/>
      <c r="G39" s="17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8"/>
      <c r="D40" s="19"/>
      <c r="E40" s="11"/>
      <c r="F40" s="20"/>
      <c r="G40" s="18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8"/>
      <c r="D41" s="19"/>
      <c r="E41" s="11"/>
      <c r="F41" s="20"/>
      <c r="G41" s="18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8"/>
      <c r="D42" s="19"/>
      <c r="E42" s="11"/>
      <c r="F42" s="20"/>
      <c r="G42" s="18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8"/>
      <c r="D43" s="19"/>
      <c r="E43" s="11"/>
      <c r="F43" s="20"/>
      <c r="G43" s="18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8"/>
      <c r="D44" s="19"/>
      <c r="E44" s="11"/>
      <c r="F44" s="20"/>
      <c r="G44" s="18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8"/>
      <c r="D45" s="19"/>
      <c r="E45" s="11"/>
      <c r="F45" s="20"/>
      <c r="G45" s="18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8"/>
      <c r="D46" s="19"/>
      <c r="E46" s="11"/>
      <c r="F46" s="20"/>
      <c r="G46" s="18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8"/>
      <c r="D47" s="19"/>
      <c r="E47" s="11"/>
      <c r="F47" s="20"/>
      <c r="G47" s="18"/>
      <c r="H47" s="13">
        <f t="shared" si="2"/>
        <v>0</v>
      </c>
    </row>
    <row r="48" spans="1:8" x14ac:dyDescent="0.25">
      <c r="A48" s="34" t="s">
        <v>86</v>
      </c>
      <c r="B48" s="35"/>
      <c r="C48" s="5">
        <f t="shared" ref="C48:G48" si="7">SUM(C49:C57)</f>
        <v>9173000</v>
      </c>
      <c r="D48" s="6">
        <f t="shared" si="7"/>
        <v>1024000</v>
      </c>
      <c r="E48" s="5">
        <f t="shared" si="7"/>
        <v>10197000</v>
      </c>
      <c r="F48" s="6">
        <f t="shared" si="7"/>
        <v>737850</v>
      </c>
      <c r="G48" s="5">
        <f t="shared" si="7"/>
        <v>737850</v>
      </c>
      <c r="H48" s="6">
        <f t="shared" si="2"/>
        <v>9459150</v>
      </c>
    </row>
    <row r="49" spans="1:8" x14ac:dyDescent="0.25">
      <c r="A49" s="7" t="s">
        <v>87</v>
      </c>
      <c r="B49" s="8" t="s">
        <v>88</v>
      </c>
      <c r="C49" s="9">
        <v>1349000</v>
      </c>
      <c r="D49" s="10">
        <v>0</v>
      </c>
      <c r="E49" s="11">
        <f t="shared" ref="E49:E59" si="8">SUM(C49:D49)</f>
        <v>1349000</v>
      </c>
      <c r="F49" s="21">
        <v>64415</v>
      </c>
      <c r="G49" s="15">
        <v>64415</v>
      </c>
      <c r="H49" s="13">
        <f t="shared" si="2"/>
        <v>1284585</v>
      </c>
    </row>
    <row r="50" spans="1:8" x14ac:dyDescent="0.25">
      <c r="A50" s="7" t="s">
        <v>89</v>
      </c>
      <c r="B50" s="8" t="s">
        <v>90</v>
      </c>
      <c r="C50" s="9">
        <v>101000</v>
      </c>
      <c r="D50" s="10">
        <v>0</v>
      </c>
      <c r="E50" s="11">
        <f t="shared" si="8"/>
        <v>101000</v>
      </c>
      <c r="F50" s="21">
        <v>0</v>
      </c>
      <c r="G50" s="15">
        <v>0</v>
      </c>
      <c r="H50" s="13">
        <f t="shared" si="2"/>
        <v>101000</v>
      </c>
    </row>
    <row r="51" spans="1:8" x14ac:dyDescent="0.25">
      <c r="A51" s="7" t="s">
        <v>91</v>
      </c>
      <c r="B51" s="8" t="s">
        <v>92</v>
      </c>
      <c r="C51" s="9">
        <v>320000</v>
      </c>
      <c r="D51" s="10">
        <v>0</v>
      </c>
      <c r="E51" s="11">
        <f t="shared" si="8"/>
        <v>320000</v>
      </c>
      <c r="F51" s="21">
        <v>15321</v>
      </c>
      <c r="G51" s="15">
        <v>15321</v>
      </c>
      <c r="H51" s="13">
        <f t="shared" si="2"/>
        <v>304679</v>
      </c>
    </row>
    <row r="52" spans="1:8" x14ac:dyDescent="0.25">
      <c r="A52" s="7" t="s">
        <v>93</v>
      </c>
      <c r="B52" s="8" t="s">
        <v>94</v>
      </c>
      <c r="C52" s="9">
        <v>3550000</v>
      </c>
      <c r="D52" s="10">
        <v>0</v>
      </c>
      <c r="E52" s="11">
        <f t="shared" si="8"/>
        <v>3550000</v>
      </c>
      <c r="F52" s="21">
        <v>0</v>
      </c>
      <c r="G52" s="15">
        <v>0</v>
      </c>
      <c r="H52" s="13">
        <f t="shared" si="2"/>
        <v>3550000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21">
        <v>0</v>
      </c>
      <c r="G53" s="15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3453000</v>
      </c>
      <c r="D54" s="10">
        <v>400000</v>
      </c>
      <c r="E54" s="11">
        <f t="shared" si="8"/>
        <v>3853000</v>
      </c>
      <c r="F54" s="21">
        <v>179916</v>
      </c>
      <c r="G54" s="15">
        <v>179916</v>
      </c>
      <c r="H54" s="13">
        <f t="shared" si="2"/>
        <v>3673084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21">
        <v>0</v>
      </c>
      <c r="G55" s="15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624000</v>
      </c>
      <c r="E56" s="11">
        <f t="shared" si="8"/>
        <v>624000</v>
      </c>
      <c r="F56" s="21">
        <v>478198</v>
      </c>
      <c r="G56" s="15">
        <v>478198</v>
      </c>
      <c r="H56" s="13">
        <f t="shared" si="2"/>
        <v>145802</v>
      </c>
    </row>
    <row r="57" spans="1:8" x14ac:dyDescent="0.25">
      <c r="A57" s="7" t="s">
        <v>103</v>
      </c>
      <c r="B57" s="8" t="s">
        <v>104</v>
      </c>
      <c r="C57" s="9">
        <v>400000</v>
      </c>
      <c r="D57" s="10">
        <v>0</v>
      </c>
      <c r="E57" s="11">
        <f t="shared" si="8"/>
        <v>400000</v>
      </c>
      <c r="F57" s="21">
        <v>0</v>
      </c>
      <c r="G57" s="15">
        <v>0</v>
      </c>
      <c r="H57" s="13">
        <f t="shared" si="2"/>
        <v>400000</v>
      </c>
    </row>
    <row r="58" spans="1:8" x14ac:dyDescent="0.25">
      <c r="A58" s="34" t="s">
        <v>105</v>
      </c>
      <c r="B58" s="35"/>
      <c r="C58" s="5">
        <f t="shared" ref="C58:G58" si="9">SUM(C59:C61)</f>
        <v>0</v>
      </c>
      <c r="D58" s="6">
        <f t="shared" si="9"/>
        <v>2228653411</v>
      </c>
      <c r="E58" s="5">
        <f t="shared" si="9"/>
        <v>2228653411</v>
      </c>
      <c r="F58" s="6">
        <f t="shared" si="9"/>
        <v>268516289</v>
      </c>
      <c r="G58" s="5">
        <f t="shared" si="9"/>
        <v>256369719</v>
      </c>
      <c r="H58" s="13">
        <f t="shared" si="2"/>
        <v>1960137122</v>
      </c>
    </row>
    <row r="59" spans="1:8" x14ac:dyDescent="0.25">
      <c r="A59" s="7" t="s">
        <v>106</v>
      </c>
      <c r="B59" s="8" t="s">
        <v>107</v>
      </c>
      <c r="C59" s="17">
        <v>0</v>
      </c>
      <c r="D59" s="10">
        <v>2228653411</v>
      </c>
      <c r="E59" s="11">
        <f t="shared" si="8"/>
        <v>2228653411</v>
      </c>
      <c r="F59" s="21">
        <v>268516289</v>
      </c>
      <c r="G59" s="15">
        <v>256369719</v>
      </c>
      <c r="H59" s="13">
        <f t="shared" si="2"/>
        <v>1960137122</v>
      </c>
    </row>
    <row r="60" spans="1:8" ht="15" customHeight="1" x14ac:dyDescent="0.25">
      <c r="A60" s="7" t="s">
        <v>108</v>
      </c>
      <c r="B60" s="8" t="s">
        <v>109</v>
      </c>
      <c r="C60" s="18"/>
      <c r="D60" s="20"/>
      <c r="E60" s="11"/>
      <c r="F60" s="20"/>
      <c r="G60" s="18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8"/>
      <c r="D61" s="20"/>
      <c r="E61" s="11"/>
      <c r="F61" s="20"/>
      <c r="G61" s="18"/>
      <c r="H61" s="13">
        <f t="shared" si="2"/>
        <v>0</v>
      </c>
    </row>
    <row r="62" spans="1:8" ht="15" customHeight="1" x14ac:dyDescent="0.25">
      <c r="A62" s="34" t="s">
        <v>112</v>
      </c>
      <c r="B62" s="35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8"/>
      <c r="D63" s="20"/>
      <c r="E63" s="11"/>
      <c r="F63" s="20"/>
      <c r="G63" s="18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8"/>
      <c r="D64" s="20"/>
      <c r="E64" s="11"/>
      <c r="F64" s="20"/>
      <c r="G64" s="18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8"/>
      <c r="D65" s="20"/>
      <c r="E65" s="11"/>
      <c r="F65" s="20"/>
      <c r="G65" s="18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8"/>
      <c r="D66" s="20"/>
      <c r="E66" s="11"/>
      <c r="F66" s="20"/>
      <c r="G66" s="18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8"/>
      <c r="D67" s="20"/>
      <c r="E67" s="11"/>
      <c r="F67" s="20"/>
      <c r="G67" s="18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8"/>
      <c r="D68" s="20"/>
      <c r="E68" s="11"/>
      <c r="F68" s="20"/>
      <c r="G68" s="18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8"/>
      <c r="D69" s="20"/>
      <c r="E69" s="11"/>
      <c r="F69" s="20"/>
      <c r="G69" s="18"/>
      <c r="H69" s="13">
        <f t="shared" si="2"/>
        <v>0</v>
      </c>
    </row>
    <row r="70" spans="1:8" ht="15" customHeight="1" x14ac:dyDescent="0.25">
      <c r="A70" s="34" t="s">
        <v>127</v>
      </c>
      <c r="B70" s="35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8"/>
      <c r="D71" s="20"/>
      <c r="E71" s="11"/>
      <c r="F71" s="20"/>
      <c r="G71" s="18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8"/>
      <c r="D72" s="20"/>
      <c r="E72" s="11"/>
      <c r="F72" s="20"/>
      <c r="G72" s="18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8"/>
      <c r="D73" s="20"/>
      <c r="E73" s="11"/>
      <c r="F73" s="20"/>
      <c r="G73" s="18"/>
      <c r="H73" s="13">
        <f t="shared" si="2"/>
        <v>0</v>
      </c>
    </row>
    <row r="74" spans="1:8" ht="15" customHeight="1" x14ac:dyDescent="0.25">
      <c r="A74" s="34" t="s">
        <v>134</v>
      </c>
      <c r="B74" s="35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8"/>
      <c r="D75" s="20"/>
      <c r="E75" s="11"/>
      <c r="F75" s="20"/>
      <c r="G75" s="18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8"/>
      <c r="D76" s="20"/>
      <c r="E76" s="11"/>
      <c r="F76" s="20"/>
      <c r="G76" s="18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8"/>
      <c r="D77" s="20"/>
      <c r="E77" s="11"/>
      <c r="F77" s="20"/>
      <c r="G77" s="18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8"/>
      <c r="D78" s="20"/>
      <c r="E78" s="11"/>
      <c r="F78" s="20"/>
      <c r="G78" s="18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8"/>
      <c r="D79" s="20"/>
      <c r="E79" s="11"/>
      <c r="F79" s="20"/>
      <c r="G79" s="18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8"/>
      <c r="D80" s="20"/>
      <c r="E80" s="11"/>
      <c r="F80" s="20"/>
      <c r="G80" s="18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8"/>
      <c r="D81" s="20"/>
      <c r="E81" s="11"/>
      <c r="F81" s="20"/>
      <c r="G81" s="18"/>
      <c r="H81" s="13">
        <f t="shared" si="13"/>
        <v>0</v>
      </c>
    </row>
    <row r="82" spans="1:8" x14ac:dyDescent="0.25">
      <c r="A82" s="7"/>
      <c r="B82" s="8"/>
      <c r="C82" s="18"/>
      <c r="D82" s="20"/>
      <c r="E82" s="11"/>
      <c r="F82" s="20"/>
      <c r="G82" s="18"/>
      <c r="H82" s="13"/>
    </row>
    <row r="83" spans="1:8" x14ac:dyDescent="0.25">
      <c r="A83" s="38" t="s">
        <v>149</v>
      </c>
      <c r="B83" s="39"/>
      <c r="C83" s="22">
        <f>C84+C92+C102+C112+C122+C132+C136+C144+C148</f>
        <v>86350000</v>
      </c>
      <c r="D83" s="22">
        <f>D84+D92+D102+D112+D122+D132+D136+D144+D148</f>
        <v>113452093</v>
      </c>
      <c r="E83" s="22">
        <f t="shared" ref="E83:H83" si="14">E84+E92+E102+E112+E122+E132+E136+E144+E148</f>
        <v>199802093</v>
      </c>
      <c r="F83" s="23">
        <f t="shared" si="14"/>
        <v>35238681</v>
      </c>
      <c r="G83" s="22">
        <f t="shared" si="14"/>
        <v>35238681</v>
      </c>
      <c r="H83" s="23">
        <f t="shared" si="14"/>
        <v>164563412</v>
      </c>
    </row>
    <row r="84" spans="1:8" ht="15" customHeight="1" x14ac:dyDescent="0.25">
      <c r="A84" s="34" t="s">
        <v>14</v>
      </c>
      <c r="B84" s="35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21"/>
      <c r="G85" s="15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21"/>
      <c r="G86" s="15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21"/>
      <c r="G87" s="15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21"/>
      <c r="G88" s="15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21"/>
      <c r="G89" s="15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21"/>
      <c r="G90" s="15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21"/>
      <c r="G91" s="15"/>
      <c r="H91" s="13">
        <f t="shared" si="16"/>
        <v>0</v>
      </c>
    </row>
    <row r="92" spans="1:8" ht="15" customHeight="1" x14ac:dyDescent="0.25">
      <c r="A92" s="34" t="s">
        <v>29</v>
      </c>
      <c r="B92" s="35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21"/>
      <c r="G93" s="15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21"/>
      <c r="G94" s="15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34" t="s">
        <v>48</v>
      </c>
      <c r="B102" s="35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34" t="s">
        <v>67</v>
      </c>
      <c r="B112" s="35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>
        <f t="shared" ref="E113" si="20">SUM(C113:D113)</f>
        <v>0</v>
      </c>
      <c r="F113" s="16"/>
      <c r="G113" s="17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8"/>
      <c r="D114" s="19"/>
      <c r="E114" s="11"/>
      <c r="F114" s="20"/>
      <c r="G114" s="18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8"/>
      <c r="D115" s="19"/>
      <c r="E115" s="11"/>
      <c r="F115" s="20"/>
      <c r="G115" s="18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8"/>
      <c r="D116" s="19"/>
      <c r="E116" s="11"/>
      <c r="F116" s="20"/>
      <c r="G116" s="18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8"/>
      <c r="D117" s="19"/>
      <c r="E117" s="11"/>
      <c r="F117" s="20"/>
      <c r="G117" s="18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8"/>
      <c r="D118" s="19"/>
      <c r="E118" s="11"/>
      <c r="F118" s="20"/>
      <c r="G118" s="18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8"/>
      <c r="D119" s="19"/>
      <c r="E119" s="11"/>
      <c r="F119" s="20"/>
      <c r="G119" s="18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8"/>
      <c r="D120" s="19"/>
      <c r="E120" s="11"/>
      <c r="F120" s="20"/>
      <c r="G120" s="18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8"/>
      <c r="D121" s="19"/>
      <c r="E121" s="11"/>
      <c r="F121" s="20"/>
      <c r="G121" s="18"/>
      <c r="H121" s="13">
        <f t="shared" si="16"/>
        <v>0</v>
      </c>
    </row>
    <row r="122" spans="1:8" ht="15" customHeight="1" x14ac:dyDescent="0.25">
      <c r="A122" s="34" t="s">
        <v>86</v>
      </c>
      <c r="B122" s="35"/>
      <c r="C122" s="5">
        <f t="shared" ref="C122:G122" si="21">SUM(C123:C131)</f>
        <v>0</v>
      </c>
      <c r="D122" s="6">
        <f t="shared" si="21"/>
        <v>0</v>
      </c>
      <c r="E122" s="5">
        <f t="shared" si="21"/>
        <v>0</v>
      </c>
      <c r="F122" s="6">
        <f t="shared" si="21"/>
        <v>0</v>
      </c>
      <c r="G122" s="5">
        <f t="shared" si="21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34" t="s">
        <v>105</v>
      </c>
      <c r="B132" s="35"/>
      <c r="C132" s="5">
        <f t="shared" ref="C132:G132" si="22">SUM(C133:C135)</f>
        <v>0</v>
      </c>
      <c r="D132" s="6">
        <f t="shared" si="22"/>
        <v>0</v>
      </c>
      <c r="E132" s="5">
        <f t="shared" si="22"/>
        <v>0</v>
      </c>
      <c r="F132" s="6">
        <f t="shared" si="22"/>
        <v>0</v>
      </c>
      <c r="G132" s="5">
        <f t="shared" si="22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7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8"/>
      <c r="D134" s="20"/>
      <c r="E134" s="11"/>
      <c r="F134" s="20"/>
      <c r="G134" s="18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8"/>
      <c r="D135" s="20"/>
      <c r="E135" s="11"/>
      <c r="F135" s="20"/>
      <c r="G135" s="18"/>
      <c r="H135" s="13">
        <f t="shared" si="16"/>
        <v>0</v>
      </c>
    </row>
    <row r="136" spans="1:8" ht="15" customHeight="1" x14ac:dyDescent="0.25">
      <c r="A136" s="34" t="s">
        <v>112</v>
      </c>
      <c r="B136" s="35"/>
      <c r="C136" s="5">
        <f>SUM(C137:C143)</f>
        <v>0</v>
      </c>
      <c r="D136" s="6">
        <f t="shared" ref="D136:G136" si="23">SUM(D137:D143)</f>
        <v>0</v>
      </c>
      <c r="E136" s="5">
        <f t="shared" si="23"/>
        <v>0</v>
      </c>
      <c r="F136" s="6">
        <f t="shared" si="23"/>
        <v>0</v>
      </c>
      <c r="G136" s="5">
        <f t="shared" si="23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8"/>
      <c r="D137" s="20"/>
      <c r="E137" s="11"/>
      <c r="F137" s="20"/>
      <c r="G137" s="18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8"/>
      <c r="D138" s="20"/>
      <c r="E138" s="11"/>
      <c r="F138" s="20"/>
      <c r="G138" s="18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8"/>
      <c r="D139" s="20"/>
      <c r="E139" s="11"/>
      <c r="F139" s="20"/>
      <c r="G139" s="18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8"/>
      <c r="D140" s="20"/>
      <c r="E140" s="11"/>
      <c r="F140" s="20"/>
      <c r="G140" s="18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8"/>
      <c r="D141" s="20"/>
      <c r="E141" s="11"/>
      <c r="F141" s="20"/>
      <c r="G141" s="18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8"/>
      <c r="D142" s="20"/>
      <c r="E142" s="11"/>
      <c r="F142" s="20"/>
      <c r="G142" s="18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8"/>
      <c r="D143" s="20"/>
      <c r="E143" s="11"/>
      <c r="F143" s="20"/>
      <c r="G143" s="18"/>
      <c r="H143" s="13">
        <f t="shared" si="16"/>
        <v>0</v>
      </c>
    </row>
    <row r="144" spans="1:8" ht="15" customHeight="1" x14ac:dyDescent="0.25">
      <c r="A144" s="34" t="s">
        <v>127</v>
      </c>
      <c r="B144" s="35"/>
      <c r="C144" s="5">
        <f>SUM(C145:C147)</f>
        <v>86350000</v>
      </c>
      <c r="D144" s="6">
        <f t="shared" ref="D144:G144" si="24">SUM(D145:D147)</f>
        <v>113452093</v>
      </c>
      <c r="E144" s="5">
        <f t="shared" si="24"/>
        <v>199802093</v>
      </c>
      <c r="F144" s="6">
        <f t="shared" si="24"/>
        <v>35238681</v>
      </c>
      <c r="G144" s="5">
        <f t="shared" si="24"/>
        <v>35238681</v>
      </c>
      <c r="H144" s="13">
        <f t="shared" si="16"/>
        <v>164563412</v>
      </c>
    </row>
    <row r="145" spans="1:8" x14ac:dyDescent="0.25">
      <c r="A145" s="7" t="s">
        <v>128</v>
      </c>
      <c r="B145" s="8" t="s">
        <v>129</v>
      </c>
      <c r="C145" s="18"/>
      <c r="D145" s="20"/>
      <c r="E145" s="11"/>
      <c r="F145" s="20"/>
      <c r="G145" s="18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8"/>
      <c r="D146" s="20"/>
      <c r="E146" s="11"/>
      <c r="F146" s="20"/>
      <c r="G146" s="18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9">
        <v>86350000</v>
      </c>
      <c r="D147" s="10">
        <v>113452093</v>
      </c>
      <c r="E147" s="11">
        <f t="shared" ref="E147" si="25">SUM(C147:D147)</f>
        <v>199802093</v>
      </c>
      <c r="F147" s="16">
        <v>35238681</v>
      </c>
      <c r="G147" s="17">
        <v>35238681</v>
      </c>
      <c r="H147" s="13">
        <f t="shared" si="16"/>
        <v>164563412</v>
      </c>
    </row>
    <row r="148" spans="1:8" ht="15" customHeight="1" x14ac:dyDescent="0.25">
      <c r="A148" s="34" t="s">
        <v>134</v>
      </c>
      <c r="B148" s="35"/>
      <c r="C148" s="5">
        <f>SUM(C149:C155)</f>
        <v>0</v>
      </c>
      <c r="D148" s="6">
        <f t="shared" ref="D148:G148" si="26">SUM(D149:D155)</f>
        <v>0</v>
      </c>
      <c r="E148" s="5">
        <f t="shared" si="26"/>
        <v>0</v>
      </c>
      <c r="F148" s="6">
        <f t="shared" si="26"/>
        <v>0</v>
      </c>
      <c r="G148" s="5">
        <f t="shared" si="26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8"/>
      <c r="D149" s="20"/>
      <c r="E149" s="11"/>
      <c r="F149" s="20"/>
      <c r="G149" s="18"/>
      <c r="H149" s="13">
        <f t="shared" ref="H149:H155" si="27">E149-F149</f>
        <v>0</v>
      </c>
    </row>
    <row r="150" spans="1:8" x14ac:dyDescent="0.25">
      <c r="A150" s="7" t="s">
        <v>137</v>
      </c>
      <c r="B150" s="8" t="s">
        <v>138</v>
      </c>
      <c r="C150" s="18"/>
      <c r="D150" s="20"/>
      <c r="E150" s="11"/>
      <c r="F150" s="20"/>
      <c r="G150" s="18"/>
      <c r="H150" s="13">
        <f t="shared" si="27"/>
        <v>0</v>
      </c>
    </row>
    <row r="151" spans="1:8" x14ac:dyDescent="0.25">
      <c r="A151" s="7" t="s">
        <v>139</v>
      </c>
      <c r="B151" s="8" t="s">
        <v>140</v>
      </c>
      <c r="C151" s="18"/>
      <c r="D151" s="20"/>
      <c r="E151" s="11"/>
      <c r="F151" s="20"/>
      <c r="G151" s="18"/>
      <c r="H151" s="13">
        <f t="shared" si="27"/>
        <v>0</v>
      </c>
    </row>
    <row r="152" spans="1:8" x14ac:dyDescent="0.25">
      <c r="A152" s="7" t="s">
        <v>141</v>
      </c>
      <c r="B152" s="8" t="s">
        <v>142</v>
      </c>
      <c r="C152" s="18"/>
      <c r="D152" s="20"/>
      <c r="E152" s="11"/>
      <c r="F152" s="20"/>
      <c r="G152" s="18"/>
      <c r="H152" s="13">
        <f t="shared" si="27"/>
        <v>0</v>
      </c>
    </row>
    <row r="153" spans="1:8" x14ac:dyDescent="0.25">
      <c r="A153" s="7" t="s">
        <v>143</v>
      </c>
      <c r="B153" s="8" t="s">
        <v>144</v>
      </c>
      <c r="C153" s="18"/>
      <c r="D153" s="20"/>
      <c r="E153" s="11"/>
      <c r="F153" s="20"/>
      <c r="G153" s="18"/>
      <c r="H153" s="13">
        <f t="shared" si="27"/>
        <v>0</v>
      </c>
    </row>
    <row r="154" spans="1:8" x14ac:dyDescent="0.25">
      <c r="A154" s="7" t="s">
        <v>145</v>
      </c>
      <c r="B154" s="8" t="s">
        <v>146</v>
      </c>
      <c r="C154" s="18"/>
      <c r="D154" s="20"/>
      <c r="E154" s="11"/>
      <c r="F154" s="20"/>
      <c r="G154" s="18"/>
      <c r="H154" s="13">
        <f t="shared" si="27"/>
        <v>0</v>
      </c>
    </row>
    <row r="155" spans="1:8" x14ac:dyDescent="0.25">
      <c r="A155" s="7" t="s">
        <v>147</v>
      </c>
      <c r="B155" s="8" t="s">
        <v>148</v>
      </c>
      <c r="C155" s="18"/>
      <c r="D155" s="20"/>
      <c r="E155" s="11"/>
      <c r="F155" s="20"/>
      <c r="G155" s="18"/>
      <c r="H155" s="13">
        <f t="shared" si="27"/>
        <v>0</v>
      </c>
    </row>
    <row r="156" spans="1:8" x14ac:dyDescent="0.25">
      <c r="A156" s="24"/>
      <c r="B156" s="25"/>
      <c r="C156" s="26"/>
      <c r="D156" s="27"/>
      <c r="E156" s="26"/>
      <c r="F156" s="27"/>
      <c r="G156" s="26"/>
      <c r="H156" s="27"/>
    </row>
    <row r="157" spans="1:8" ht="15" customHeight="1" x14ac:dyDescent="0.25">
      <c r="A157" s="36" t="s">
        <v>150</v>
      </c>
      <c r="B157" s="37"/>
      <c r="C157" s="28">
        <f t="shared" ref="C157:H157" si="28">C9+C83</f>
        <v>1163769165</v>
      </c>
      <c r="D157" s="29">
        <f t="shared" si="28"/>
        <v>2380088601</v>
      </c>
      <c r="E157" s="30">
        <f t="shared" si="28"/>
        <v>3543857766</v>
      </c>
      <c r="F157" s="29">
        <f t="shared" si="28"/>
        <v>1038563307</v>
      </c>
      <c r="G157" s="30">
        <f t="shared" si="28"/>
        <v>1014003510</v>
      </c>
      <c r="H157" s="29">
        <f t="shared" si="28"/>
        <v>2505294459</v>
      </c>
    </row>
    <row r="158" spans="1:8" x14ac:dyDescent="0.25">
      <c r="D158" s="31"/>
      <c r="E158" s="31"/>
      <c r="F158" s="31"/>
      <c r="G158" s="31"/>
    </row>
    <row r="159" spans="1:8" x14ac:dyDescent="0.25">
      <c r="D159" s="31"/>
      <c r="E159" s="31"/>
      <c r="F159" s="31"/>
      <c r="G159" s="31"/>
    </row>
    <row r="160" spans="1:8" x14ac:dyDescent="0.25">
      <c r="D160" s="31"/>
      <c r="E160" s="31"/>
      <c r="F160" s="31"/>
      <c r="G160" s="31"/>
    </row>
    <row r="161" spans="4:5" x14ac:dyDescent="0.25">
      <c r="D161" s="31"/>
    </row>
    <row r="162" spans="4:5" x14ac:dyDescent="0.25">
      <c r="D162" s="31"/>
      <c r="E162" s="32"/>
    </row>
    <row r="163" spans="4:5" x14ac:dyDescent="0.25">
      <c r="D163" s="31"/>
    </row>
    <row r="164" spans="4:5" x14ac:dyDescent="0.25">
      <c r="D164" s="33"/>
      <c r="E164" s="32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2019-10-23T14:43:43Z</dcterms:created>
  <dcterms:modified xsi:type="dcterms:W3CDTF">2019-10-23T18:57:45Z</dcterms:modified>
</cp:coreProperties>
</file>